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xr:revisionPtr revIDLastSave="0" documentId="13_ncr:1_{C9286A5E-037B-4D99-829C-03BB3D01BC43}" xr6:coauthVersionLast="47" xr6:coauthVersionMax="47" xr10:uidLastSave="{00000000-0000-0000-0000-000000000000}"/>
  <workbookProtection workbookAlgorithmName="SHA-512" workbookHashValue="7vLH+BAtPBtb6ZENwd4gOP12Y0GpoOcliOWFUL+4waiJ+zPFET75vJtdHhiO5qqgUzLJAiLZPdZOKh3F8zRGFA==" workbookSaltValue="K0JVLAhqMrnNSms3XxisMA==" workbookSpinCount="100000" lockStructure="1"/>
  <bookViews>
    <workbookView xWindow="17190" yWindow="0" windowWidth="11610" windowHeight="15600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 s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47" i="1" l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246" i="1"/>
  <c r="AY222" i="1" s="1"/>
  <c r="AX318" i="1"/>
  <c r="AX356" i="1"/>
  <c r="AX374" i="1"/>
  <c r="AX373" i="1" s="1"/>
  <c r="AX392" i="1"/>
  <c r="AX391" i="1" s="1"/>
  <c r="AX408" i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Y118" i="1" s="1"/>
  <c r="AY117" i="1" s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Y507" i="1" s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Y72" i="1"/>
  <c r="AY161" i="1"/>
  <c r="AY81" i="1"/>
  <c r="AX416" i="1"/>
  <c r="AY494" i="1"/>
  <c r="AX403" i="1"/>
  <c r="AY502" i="1"/>
  <c r="AX436" i="1"/>
  <c r="AX35" i="1"/>
  <c r="AY478" i="1" l="1"/>
  <c r="AX478" i="1"/>
  <c r="AY287" i="1"/>
  <c r="AY372" i="1"/>
  <c r="AX222" i="1"/>
  <c r="AX187" i="1"/>
  <c r="AY187" i="1"/>
  <c r="AX118" i="1"/>
  <c r="AX117" i="1" s="1"/>
  <c r="AX453" i="1"/>
  <c r="AX287" i="1"/>
  <c r="AX8" i="1"/>
  <c r="AX7" i="1" s="1"/>
  <c r="AY40" i="1"/>
  <c r="AY7" i="1" s="1"/>
  <c r="AY184" i="1" s="1"/>
  <c r="AX372" i="1"/>
  <c r="AY477" i="1"/>
  <c r="AX477" i="1"/>
  <c r="AY186" i="1" l="1"/>
  <c r="AY539" i="1" s="1"/>
  <c r="AX186" i="1"/>
  <c r="AX184" i="1"/>
  <c r="AX539" i="1"/>
  <c r="AX540" i="1" s="1"/>
  <c r="AY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<sst xmlns="http://schemas.openxmlformats.org/spreadsheetml/2006/main" count="1075" uniqueCount="1056">
  <si>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</si>
  <si>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</si>
  <si>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</si>
  <si>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</si>
  <si>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</si>
  <si>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</si>
  <si>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</si>
  <si>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</si>
  <si>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</si>
  <si>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</si>
  <si>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</si>
  <si>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</si>
  <si>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</si>
  <si>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</si>
  <si>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</si>
  <si>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</si>
  <si>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</si>
  <si>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</si>
  <si>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</si>
  <si>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</si>
  <si>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</si>
  <si>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</si>
  <si>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</si>
  <si>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</si>
  <si>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</si>
  <si>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</si>
  <si>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</si>
  <si>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</si>
  <si>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</si>
  <si>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</si>
  <si>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</si>
  <si>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</si>
  <si>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</si>
  <si>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</si>
  <si>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</si>
  <si>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</si>
  <si>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</si>
  <si>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</si>
  <si>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</si>
  <si>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</si>
  <si>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</si>
  <si>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</si>
  <si>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</si>
  <si>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</si>
  <si>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</si>
  <si>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</si>
  <si>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</si>
  <si>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</si>
  <si>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</si>
  <si>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</si>
  <si>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</si>
  <si>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</si>
  <si>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</si>
  <si>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</si>
  <si>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</si>
  <si>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</si>
  <si>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</si>
  <si>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</si>
  <si>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</si>
  <si>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</si>
  <si>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</si>
  <si>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</si>
  <si>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</si>
  <si>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</si>
  <si>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</si>
  <si>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</si>
  <si>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</si>
  <si>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</si>
  <si>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</si>
  <si>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</si>
  <si>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</si>
  <si>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</si>
  <si>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</si>
  <si>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</si>
  <si>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</si>
  <si>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</si>
  <si>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</si>
  <si>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</si>
  <si>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</si>
  <si>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</si>
  <si>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</si>
  <si>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</si>
  <si>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</si>
  <si>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</si>
  <si>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</si>
  <si>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</si>
  <si>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</si>
  <si>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</si>
  <si>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</si>
  <si>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</si>
  <si>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</si>
  <si>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</si>
  <si>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</si>
  <si>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</si>
  <si>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</si>
  <si>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</si>
  <si>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</si>
  <si>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</si>
  <si>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</si>
  <si>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</si>
  <si>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</si>
  <si>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</si>
  <si>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</si>
  <si>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</si>
  <si>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</si>
  <si>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</si>
  <si>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</si>
  <si>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</si>
  <si>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</si>
  <si>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</si>
  <si>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</si>
  <si>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</si>
  <si>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</si>
  <si>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</si>
  <si>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</si>
  <si>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</si>
  <si>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</si>
  <si>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</si>
  <si>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</si>
  <si>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</si>
  <si>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</si>
  <si>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</si>
  <si>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</si>
  <si>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</si>
  <si>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</si>
  <si>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</si>
  <si>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</si>
  <si>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</si>
  <si>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</si>
  <si>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</si>
  <si>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</si>
  <si>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</si>
  <si>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</si>
  <si>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</si>
  <si>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</si>
  <si>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</si>
  <si>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</si>
  <si>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</si>
  <si>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</si>
  <si>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</si>
  <si>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</si>
  <si>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</si>
  <si>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</si>
  <si>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</si>
  <si>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</si>
  <si>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</si>
  <si>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</si>
  <si>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</si>
  <si>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</si>
  <si>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</si>
  <si>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</si>
  <si>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</si>
  <si>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</si>
  <si>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</si>
  <si>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</si>
  <si>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</si>
  <si>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</si>
  <si>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</si>
  <si>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</si>
  <si>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</si>
  <si>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</si>
  <si>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</si>
  <si>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</si>
  <si>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</si>
  <si>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</si>
  <si>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</si>
  <si>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</si>
  <si>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</si>
  <si>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</si>
  <si>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</si>
  <si>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</si>
  <si>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</si>
  <si>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</si>
  <si>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</si>
  <si>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</si>
  <si>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</si>
  <si>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</si>
  <si>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</si>
  <si>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</si>
  <si>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</si>
  <si>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</si>
  <si>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</si>
  <si>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</si>
  <si>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</si>
  <si>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</si>
  <si>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</si>
  <si>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</si>
  <si>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</si>
  <si>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</si>
  <si>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</si>
  <si>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</si>
  <si>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</si>
  <si>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</si>
  <si>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</si>
  <si>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</si>
  <si>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</si>
  <si>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</si>
  <si>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</si>
  <si>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</si>
  <si>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</si>
  <si>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</si>
  <si>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</si>
  <si>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</si>
  <si>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</si>
  <si>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</si>
  <si>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</si>
  <si>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</si>
  <si>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</si>
  <si>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</si>
  <si>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</si>
  <si>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</si>
  <si>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</si>
  <si>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</si>
  <si>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</si>
  <si>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</si>
  <si>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</si>
  <si>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</si>
  <si>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</si>
  <si>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</si>
  <si>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</si>
  <si>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</si>
  <si>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</si>
  <si>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</si>
  <si>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</si>
  <si>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</si>
  <si>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</si>
  <si>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</si>
  <si>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</si>
  <si>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</si>
  <si>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</si>
  <si>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</si>
  <si>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</si>
  <si>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</si>
  <si>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</si>
  <si>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</si>
  <si>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</si>
  <si>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</si>
  <si>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</si>
  <si>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</si>
  <si>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</si>
  <si>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</si>
  <si>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</si>
  <si>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</si>
  <si>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</si>
  <si>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</si>
  <si>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</si>
  <si>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</si>
  <si>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</si>
  <si>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</si>
  <si>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</si>
  <si>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</si>
  <si>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</si>
  <si>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</si>
  <si>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</si>
  <si>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</si>
  <si>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</si>
  <si>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</si>
  <si>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</si>
  <si>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</si>
  <si>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</si>
  <si>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</si>
  <si>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</si>
  <si>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</si>
  <si>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</si>
  <si>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</si>
  <si>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</si>
  <si>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</si>
  <si>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</si>
  <si>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</si>
  <si>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</si>
  <si>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</si>
  <si>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</si>
  <si>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</si>
  <si>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</si>
  <si>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</si>
  <si>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</si>
  <si>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</si>
  <si>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</si>
  <si>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</si>
  <si>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</si>
  <si>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</si>
  <si>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</si>
  <si>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</si>
  <si>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</si>
  <si>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</si>
  <si>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</si>
  <si>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</si>
  <si>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</si>
  <si>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</si>
  <si>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</si>
  <si>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</si>
  <si>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</si>
  <si>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</si>
  <si>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</si>
  <si>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</si>
  <si>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</si>
  <si>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</si>
  <si>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</si>
  <si>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</si>
  <si>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</si>
  <si>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</si>
  <si>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</si>
  <si>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</si>
  <si>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</si>
  <si>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</si>
  <si>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</si>
  <si>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</si>
  <si>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</si>
  <si>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</si>
  <si>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</si>
  <si>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</si>
  <si>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</si>
  <si>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</si>
  <si>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</si>
  <si>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</si>
  <si>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</si>
  <si>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</si>
  <si>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</si>
  <si>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</si>
  <si>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</si>
  <si>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</si>
  <si>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</si>
  <si>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</si>
  <si>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</si>
  <si>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</si>
  <si>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</si>
  <si>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</si>
  <si>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</si>
  <si>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</si>
  <si>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</si>
  <si>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</si>
  <si>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</si>
  <si>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</si>
  <si>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</si>
  <si>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</si>
  <si>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</si>
  <si>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</si>
  <si>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</si>
  <si>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</si>
  <si>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</si>
  <si>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</si>
  <si>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</si>
  <si>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</si>
  <si>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</si>
  <si>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</si>
  <si>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</si>
  <si>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</si>
  <si>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</si>
  <si>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</si>
  <si>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</si>
  <si>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</si>
  <si>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</si>
  <si>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</si>
  <si>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</si>
  <si>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</si>
  <si>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</si>
  <si>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</si>
  <si>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</si>
  <si>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</si>
  <si>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</si>
  <si>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</si>
  <si>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</si>
  <si>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</si>
  <si>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</si>
  <si>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</si>
  <si>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</si>
  <si>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</si>
  <si>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</si>
  <si>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</si>
  <si>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</si>
  <si>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</si>
  <si>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</si>
  <si>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</si>
  <si>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</si>
  <si>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</si>
  <si>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</si>
  <si>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</si>
  <si>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</si>
  <si>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</si>
  <si>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</si>
  <si>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</si>
  <si>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</si>
  <si>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</si>
  <si>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</si>
  <si>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</si>
  <si>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</si>
  <si>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</si>
  <si>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</si>
  <si>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</si>
  <si>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</si>
  <si>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</si>
  <si>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</si>
  <si>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</si>
  <si>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</si>
  <si>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</si>
  <si>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</si>
  <si>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</si>
  <si>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</si>
  <si>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</si>
  <si>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</si>
  <si>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</si>
  <si>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</si>
  <si>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</si>
  <si>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</si>
  <si>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</si>
  <si>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</si>
  <si>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</si>
  <si>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</si>
  <si>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</si>
  <si>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</si>
  <si>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</si>
  <si>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</si>
  <si>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</si>
  <si>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</si>
  <si>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</si>
  <si>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</si>
  <si>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</si>
  <si>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</si>
  <si>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</si>
  <si>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</si>
  <si>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</si>
  <si>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</si>
  <si>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</si>
  <si>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</si>
  <si>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</si>
  <si>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</si>
  <si>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</si>
  <si>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</si>
  <si>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</si>
  <si>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</si>
  <si>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</si>
  <si>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</si>
  <si>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</si>
  <si>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</si>
  <si>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</si>
  <si>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</si>
  <si>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</si>
  <si>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</si>
  <si>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</si>
  <si>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</si>
  <si>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</si>
  <si>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</si>
  <si>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</si>
  <si>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</si>
  <si>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</si>
  <si>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</si>
  <si>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</si>
  <si>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</si>
  <si>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</si>
  <si>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</si>
  <si>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</si>
  <si>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</si>
  <si>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</si>
  <si>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</si>
  <si>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</si>
  <si>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</si>
  <si>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</si>
  <si>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</si>
  <si>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</si>
  <si>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</si>
  <si>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</si>
  <si>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</si>
  <si>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</si>
  <si>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</si>
  <si>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</si>
  <si>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</si>
  <si>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</si>
  <si>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</si>
  <si>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</si>
  <si>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</si>
  <si>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</si>
  <si>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</si>
  <si>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</si>
  <si>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</si>
  <si>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</si>
  <si>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</si>
  <si>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</si>
  <si>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</si>
  <si>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</si>
  <si>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</si>
  <si>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</si>
  <si>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</si>
  <si>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</si>
  <si>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</si>
  <si>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</si>
  <si>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</si>
  <si>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</si>
  <si>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</si>
  <si>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</si>
  <si>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</si>
  <si>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</si>
  <si>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</si>
  <si>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</si>
  <si>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</si>
  <si>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</si>
  <si>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</si>
  <si>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</si>
  <si>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</si>
  <si>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</si>
  <si>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</si>
  <si>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</si>
  <si>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</si>
  <si>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</si>
  <si>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</si>
  <si>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</si>
  <si>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</si>
  <si>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</si>
  <si>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</si>
  <si>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</si>
  <si>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</si>
  <si>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</si>
  <si>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</si>
  <si>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</si>
  <si>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</si>
  <si>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</si>
  <si>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</si>
  <si>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</si>
  <si>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</si>
  <si>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</si>
  <si>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</si>
  <si>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</si>
  <si>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</si>
  <si>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</si>
  <si>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</si>
  <si>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</si>
  <si>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</si>
  <si>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</si>
  <si>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</si>
  <si>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</si>
  <si>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</si>
  <si>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</si>
  <si>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</si>
  <si>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</si>
  <si>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</si>
  <si>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</si>
  <si>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</si>
  <si>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</si>
  <si>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</si>
  <si>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</si>
  <si>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</si>
  <si>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</si>
  <si>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</si>
  <si>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</si>
  <si>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</si>
  <si>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</si>
  <si>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</si>
  <si>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</si>
  <si>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</si>
  <si>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</si>
  <si>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</si>
  <si>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</si>
  <si>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</si>
  <si>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</si>
  <si>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</si>
  <si>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</si>
  <si>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</si>
  <si>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</si>
  <si>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</si>
  <si>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</si>
  <si>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</si>
  <si>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</si>
  <si>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</si>
  <si>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</si>
  <si>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</si>
  <si>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</si>
  <si>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</si>
  <si>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</si>
  <si>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</si>
  <si>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</si>
  <si>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</si>
  <si>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</si>
  <si>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</si>
  <si>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</si>
  <si>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</si>
  <si>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</si>
  <si>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</si>
  <si>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</si>
  <si>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</si>
  <si>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</si>
  <si>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</si>
  <si>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</si>
  <si>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</si>
  <si>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</si>
  <si>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</si>
  <si>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</si>
  <si>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</si>
  <si>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</si>
  <si>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</si>
  <si>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</si>
  <si>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</si>
  <si>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</si>
  <si>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</si>
  <si>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</si>
  <si>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</si>
  <si>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</si>
  <si>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</si>
  <si>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</si>
  <si>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</si>
  <si>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</si>
  <si>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</si>
  <si>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</si>
  <si>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</si>
  <si>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</si>
  <si>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</si>
  <si>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</si>
  <si>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</si>
  <si>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</si>
  <si>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</si>
  <si>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</si>
  <si>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</si>
  <si>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</si>
  <si>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</si>
  <si>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</si>
  <si>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</si>
  <si>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</si>
  <si>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</si>
  <si>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</si>
  <si>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</si>
  <si>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</si>
  <si>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</si>
  <si>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</si>
  <si>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</si>
  <si>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</si>
  <si>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</si>
  <si>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</si>
  <si>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</si>
  <si>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</si>
  <si>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</si>
  <si>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</si>
  <si>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</si>
  <si>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</si>
  <si>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</si>
  <si>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</si>
  <si>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</si>
  <si>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</si>
  <si>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</si>
  <si>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</si>
  <si>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</si>
  <si>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</si>
  <si>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</si>
  <si>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</si>
  <si>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</si>
  <si>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</si>
  <si>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</si>
  <si>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</si>
  <si>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</si>
  <si>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</si>
  <si>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</si>
  <si>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</si>
  <si>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</si>
  <si>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</si>
  <si>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</si>
  <si>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</si>
  <si>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</si>
  <si>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</si>
  <si>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</si>
  <si>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</si>
  <si>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</si>
  <si>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</si>
  <si>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</si>
  <si>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</si>
  <si>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</si>
  <si>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</si>
  <si>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</si>
  <si>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</si>
  <si>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</si>
  <si>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</si>
  <si>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</si>
  <si>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</si>
  <si>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</si>
  <si>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</si>
  <si>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</si>
  <si>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</si>
  <si>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</si>
  <si>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</si>
  <si>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</si>
  <si>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</si>
  <si>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</si>
  <si>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</si>
  <si>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</si>
  <si>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</si>
  <si>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</si>
  <si>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</si>
  <si>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</si>
  <si>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</si>
  <si>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</si>
  <si>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</si>
  <si>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</si>
  <si>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</si>
  <si>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</si>
  <si>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</si>
  <si>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</si>
  <si>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</si>
  <si>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</si>
  <si>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</si>
  <si>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</si>
  <si>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</si>
  <si>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</si>
  <si>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</si>
  <si>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</si>
  <si>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</si>
  <si>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</si>
  <si>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</si>
  <si>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</si>
  <si>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</si>
  <si>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</si>
  <si>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</si>
  <si>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</si>
  <si>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</si>
  <si>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</si>
  <si>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</si>
  <si>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</si>
  <si>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</si>
  <si>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</si>
  <si>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</si>
  <si>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</si>
  <si>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</si>
  <si>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</si>
  <si>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</si>
  <si>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</si>
  <si>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</si>
  <si>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</si>
  <si>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</si>
  <si>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</si>
  <si>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</si>
  <si>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</si>
  <si>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</si>
  <si>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</si>
  <si>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</si>
  <si>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</si>
  <si>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</si>
  <si>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</si>
  <si>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</si>
  <si>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</si>
  <si>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</si>
  <si>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</si>
  <si>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</si>
  <si>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</si>
  <si>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</si>
  <si>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</si>
  <si>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</si>
  <si>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</si>
  <si>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</si>
  <si>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</si>
  <si>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</si>
  <si>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</si>
  <si>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</si>
  <si>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</si>
  <si>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</si>
  <si>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</si>
  <si>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</si>
  <si>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</si>
  <si>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</si>
  <si>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</si>
  <si>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</si>
  <si>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</si>
  <si>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</si>
  <si>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</si>
  <si>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</si>
  <si>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</si>
  <si>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</si>
  <si>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</si>
  <si>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</si>
  <si>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</si>
  <si>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</si>
  <si>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</si>
  <si>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</si>
  <si>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</si>
  <si>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</si>
  <si>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</si>
  <si>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</si>
  <si>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</si>
  <si>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</si>
  <si>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</si>
  <si>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</si>
  <si>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</si>
  <si>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</si>
  <si>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</si>
  <si>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</si>
  <si>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</si>
  <si>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</si>
  <si>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</si>
  <si>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</si>
  <si>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</si>
  <si>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</si>
  <si>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</si>
  <si>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</si>
  <si>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</si>
  <si>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</si>
  <si>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</si>
  <si>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</si>
  <si>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</si>
  <si>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</si>
  <si>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</si>
  <si>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</si>
  <si>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</si>
  <si>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</si>
  <si>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</si>
  <si>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</si>
  <si>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</si>
  <si>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</si>
  <si>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</si>
  <si>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</si>
  <si>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</si>
  <si>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</si>
  <si>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</si>
  <si>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</si>
  <si>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</si>
  <si>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</si>
  <si>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</si>
  <si>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</si>
  <si>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</si>
  <si>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</si>
  <si>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</si>
  <si>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</si>
  <si>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</si>
  <si>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</si>
  <si>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</si>
  <si>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</si>
  <si>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</si>
  <si>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</si>
  <si>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</si>
  <si>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</si>
  <si>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</si>
  <si>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</si>
  <si>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</si>
  <si>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</si>
  <si>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</si>
  <si>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</si>
  <si>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</si>
  <si>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</si>
  <si>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</si>
  <si>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</si>
  <si>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</si>
  <si>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</si>
  <si>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</si>
  <si>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</si>
  <si>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</si>
  <si>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</si>
  <si>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</si>
  <si>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</si>
  <si>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</si>
  <si>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</si>
  <si>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</si>
  <si>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</si>
  <si>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</si>
  <si>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</si>
  <si>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</si>
  <si>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</si>
  <si>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</si>
  <si>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</si>
  <si>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</si>
  <si>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</si>
  <si>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</si>
  <si>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</si>
  <si>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</si>
  <si>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</si>
  <si>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</si>
  <si>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</si>
  <si>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</si>
  <si>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</si>
  <si>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</si>
  <si>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</si>
  <si>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</si>
  <si>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</si>
  <si>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</si>
  <si>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</si>
  <si>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</si>
  <si>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</si>
  <si>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</si>
  <si>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</si>
  <si>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</si>
  <si>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</si>
  <si>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</si>
  <si>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</si>
  <si>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</si>
  <si>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</si>
  <si>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</si>
  <si>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</si>
  <si>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</si>
  <si>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</si>
  <si>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</si>
  <si>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</si>
  <si>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</si>
  <si>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</si>
  <si>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</si>
  <si>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</si>
  <si>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</si>
  <si>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</si>
  <si>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</si>
  <si>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</si>
  <si>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</si>
  <si>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</si>
  <si>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</si>
  <si>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</si>
  <si>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</si>
  <si>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</si>
  <si>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</si>
  <si>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</si>
  <si>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</si>
  <si>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</si>
  <si>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</si>
  <si>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</si>
  <si>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</si>
  <si>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</si>
  <si>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</si>
  <si>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</si>
  <si>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</si>
  <si>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</si>
  <si>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</si>
  <si>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</si>
  <si>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</si>
  <si>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</si>
  <si>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</si>
  <si>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</si>
  <si>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</si>
  <si>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</si>
  <si>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</si>
  <si>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</si>
  <si>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</si>
  <si>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</si>
  <si>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</si>
  <si>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</si>
  <si>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</si>
  <si>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</si>
  <si>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</si>
  <si>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</si>
  <si>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</si>
  <si>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</si>
  <si>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</si>
  <si>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</si>
  <si>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</si>
  <si>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</si>
  <si>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</si>
  <si>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</si>
  <si>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</si>
  <si>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</si>
  <si>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</si>
  <si>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</si>
  <si>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</si>
  <si>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</si>
  <si>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</si>
  <si>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</si>
  <si>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</si>
  <si>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</si>
  <si>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</si>
  <si>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</si>
  <si>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</si>
  <si>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</si>
  <si>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</si>
  <si>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</si>
  <si>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</si>
  <si>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</si>
  <si>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</si>
  <si>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</si>
  <si>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</si>
  <si>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</si>
  <si>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</si>
  <si>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</si>
  <si>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</si>
  <si>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</si>
  <si>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</si>
  <si>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</si>
  <si>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</si>
  <si>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</si>
  <si>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</si>
  <si>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</si>
  <si>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</si>
  <si>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</si>
  <si>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</si>
  <si>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</si>
  <si>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</si>
  <si>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</si>
  <si>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</si>
  <si>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</si>
  <si>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</si>
  <si>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</si>
  <si>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</si>
  <si>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</si>
  <si>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</si>
  <si>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</si>
  <si>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</si>
  <si>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</si>
  <si>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</si>
  <si>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</si>
  <si>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</si>
  <si>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</si>
  <si>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</si>
  <si>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</si>
  <si>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</si>
  <si>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</si>
  <si>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</si>
  <si>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</si>
  <si>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</si>
  <si>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</si>
  <si>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</si>
  <si>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</si>
  <si>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</si>
  <si>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</si>
  <si>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</si>
  <si>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</si>
  <si>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</si>
  <si>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</si>
  <si>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</si>
  <si>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</si>
  <si>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</si>
  <si>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</si>
  <si>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</si>
  <si>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</si>
  <si>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</si>
  <si>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</si>
  <si>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</si>
  <si>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</si>
  <si>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</si>
  <si>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</si>
  <si>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</si>
  <si>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</si>
  <si>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</si>
  <si>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</si>
  <si>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</si>
  <si>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</si>
  <si>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</si>
  <si>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</si>
  <si>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</si>
  <si>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</si>
  <si>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</si>
  <si>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</si>
  <si>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</si>
  <si>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</si>
  <si>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</si>
  <si>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</si>
  <si>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</si>
  <si>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</si>
  <si>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</si>
  <si>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</si>
  <si>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</si>
  <si>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</si>
  <si>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</si>
  <si>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</si>
  <si>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</si>
  <si>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</si>
  <si>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</si>
  <si>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</si>
  <si>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</si>
  <si>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</si>
  <si>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</si>
  <si>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</si>
  <si>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</si>
  <si>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</si>
  <si>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IXTLAHUACÁN DE LOS MEMBRILLOS</t>
  </si>
  <si>
    <t>DEL 1 AL 28 DE FEBRERO DE 2023</t>
  </si>
  <si>
    <t>LIC. JOSE HERIBERTO GARCIA MURILLO</t>
  </si>
  <si>
    <t>LAE GUILLERMO RAMIREZ HERNANDEZ</t>
  </si>
  <si>
    <t>PRESIDENTE MUNICIPAL</t>
  </si>
  <si>
    <t>ENCARGADO DE LA HACIENDA MUNICIPAL</t>
  </si>
  <si>
    <t>ASEJ2023-02-24-04-2023-1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</si>
</sst>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38"/>
      <c r="B1" s="41" t="s">
        <v>1049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1:51" ht="21" x14ac:dyDescent="0.35">
      <c r="A2" s="39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 ht="18.75" x14ac:dyDescent="0.3">
      <c r="A3" s="40"/>
      <c r="B3" s="43" t="s">
        <v>1050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6" t="s">
        <v>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20043462.239999998</v>
      </c>
      <c r="AY7" s="13">
        <f>AY8+AY29+AY35+AY40+AY72+AY81+AY102</f>
        <v>60012879.410000004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14366794.980000002</v>
      </c>
      <c r="AY8" s="15">
        <f>AY9+AY11+AY15+AY16+AY17+AY18+AY19+AY25+AY27</f>
        <v>36405929.360000007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13608934.270000001</v>
      </c>
      <c r="AY11" s="17">
        <f>SUM(AY12:AY14)</f>
        <v>34243876.660000004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10847169.470000001</v>
      </c>
      <c r="AY12" s="20">
        <v>14419182.51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2534637.5699999998</v>
      </c>
      <c r="AY13" s="20">
        <v>19357685.52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227127.23</v>
      </c>
      <c r="AY14" s="20">
        <v>467008.63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757860.71000000008</v>
      </c>
      <c r="AY19" s="17">
        <f>SUM(AY20:AY24)</f>
        <v>2162052.7000000002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555909.17000000004</v>
      </c>
      <c r="AY20" s="20">
        <v>1523498.38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197478.68</v>
      </c>
      <c r="AY22" s="20">
        <v>626706.37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4472.8599999999997</v>
      </c>
      <c r="AY23" s="20">
        <v>11847.95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4775816.3</v>
      </c>
      <c r="AY40" s="15">
        <f>AY41+AY46+AY47+AY62+AY68+AY70</f>
        <v>16957773.579999998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385996</v>
      </c>
      <c r="AY41" s="17">
        <f>SUM(AY42:AY45)</f>
        <v>863372.01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2000</v>
      </c>
      <c r="AY42" s="20">
        <v>45650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381646</v>
      </c>
      <c r="AY44" s="20">
        <v>791447.01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2350</v>
      </c>
      <c r="AY45" s="20">
        <v>26275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4281360.3</v>
      </c>
      <c r="AY47" s="17">
        <f>SUM(AY48:AY61)</f>
        <v>15683752.659999998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1787101.3</v>
      </c>
      <c r="AY48" s="20">
        <v>2997045.79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429254.64</v>
      </c>
      <c r="AY49" s="20">
        <v>914769.67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855548.87</v>
      </c>
      <c r="AY50" s="20">
        <v>4327605.58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493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43358.43</v>
      </c>
      <c r="AY52" s="20">
        <v>273087.25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2711253.04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2500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8563.17</v>
      </c>
      <c r="AY55" s="20">
        <v>36861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420525.84</v>
      </c>
      <c r="AY56" s="20">
        <v>1496987.7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200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18113.59</v>
      </c>
      <c r="AY58" s="20">
        <v>64628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137871.18</v>
      </c>
      <c r="AY59" s="20">
        <v>521137.5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429758.2</v>
      </c>
      <c r="AY60" s="20">
        <v>1641624.05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151265.07999999999</v>
      </c>
      <c r="AY61" s="20">
        <v>695560.08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0</v>
      </c>
      <c r="AY62" s="17">
        <f>SUM(AY63:AY67)</f>
        <v>410648.91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0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410648.91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108460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108460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180739.24</v>
      </c>
      <c r="AY72" s="15">
        <f>AY73+AY76+AY77+AY78+AY80</f>
        <v>624164.68000000005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180739.24</v>
      </c>
      <c r="AY73" s="17">
        <f>SUM(AY74:AY75)</f>
        <v>624074.68000000005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1800</v>
      </c>
      <c r="AY74" s="20">
        <v>0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178939.24</v>
      </c>
      <c r="AY75" s="20">
        <v>624074.68000000005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90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90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720111.72</v>
      </c>
      <c r="AY81" s="15">
        <f>AY82+AY83+AY85+AY87+AY89+AY91+AY93+AY94+AY100</f>
        <v>6025011.79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94626</v>
      </c>
      <c r="AY83" s="17">
        <f>SUM(AY84)</f>
        <v>325656.03999999998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94626</v>
      </c>
      <c r="AY84" s="20">
        <v>325656.03999999998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349139</v>
      </c>
      <c r="AY87" s="17">
        <f>SUM(AY88)</f>
        <v>4044287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349139</v>
      </c>
      <c r="AY88" s="20">
        <v>4044287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37821</v>
      </c>
      <c r="AY89" s="17">
        <f>SUM(AY90)</f>
        <v>303817.05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37821</v>
      </c>
      <c r="AY90" s="20">
        <v>303817.05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278.39999999999998</v>
      </c>
      <c r="AY91" s="17">
        <f>SUM(AY92)</f>
        <v>20000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278.39999999999998</v>
      </c>
      <c r="AY92" s="20">
        <v>20000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238247.32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238247.32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1331251.7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1331251.7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x14ac:dyDescent="0.25">
      <c r="A114" s="10">
        <v>41900</v>
      </c>
      <c r="B114" s="21" t="s">
        <v>205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AX115+AX116</f>
        <v>0</v>
      </c>
      <c r="AY114" s="15">
        <f>AY115+AY116</f>
        <v>0</v>
      </c>
      <c r="AZ114" s="15">
        <f>AZ115+AZ117+AZ118+AZ120+AZ121+AZ122+AZ123+AZ125</f>
        <v>0</v>
      </c>
    </row>
    <row r="115" spans="1:52" x14ac:dyDescent="0.25">
      <c r="A115" s="10">
        <v>41910</v>
      </c>
      <c r="B115" s="16" t="s">
        <v>206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7">
        <v>0</v>
      </c>
      <c r="AY115" s="17">
        <v>0</v>
      </c>
    </row>
    <row r="116" spans="1:52" x14ac:dyDescent="0.25">
      <c r="A116" s="10">
        <v>41920</v>
      </c>
      <c r="B116" s="16" t="s">
        <v>207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7">
        <v>0</v>
      </c>
      <c r="AY116" s="17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29399190.839999996</v>
      </c>
      <c r="AY117" s="13">
        <f>AY118+AY149</f>
        <v>173116377.21000001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29399190.839999996</v>
      </c>
      <c r="AY118" s="15">
        <f>AY119+AY132+AY135+AY140+AY146</f>
        <v>173116377.21000001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15559903.119999999</v>
      </c>
      <c r="AY119" s="17">
        <f>SUM(AY120:AY131)</f>
        <v>98966737.550000012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9954681.75</v>
      </c>
      <c r="AY120" s="20">
        <v>58129526.130000003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2485297.61</v>
      </c>
      <c r="AY121" s="20">
        <v>25770916.039999999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624814.67000000004</v>
      </c>
      <c r="AY122" s="20">
        <v>3880199.17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9.02</v>
      </c>
      <c r="AY123" s="20">
        <v>284797.28000000003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694399.81</v>
      </c>
      <c r="AY125" s="20">
        <v>3475672.14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13.35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1800686.91</v>
      </c>
      <c r="AY131" s="20">
        <v>7425626.79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12569859.18</v>
      </c>
      <c r="AY132" s="17">
        <f>SUM(AY133:AY134)</f>
        <v>60322131.910000004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2463904.4</v>
      </c>
      <c r="AY133" s="20">
        <v>9600729.6400000006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10105954.779999999</v>
      </c>
      <c r="AY134" s="20">
        <v>50721402.270000003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855914.74</v>
      </c>
      <c r="AY135" s="17">
        <f>SUM(AY136:AY139)</f>
        <v>11752105.68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855914.74</v>
      </c>
      <c r="AY139" s="20">
        <v>11752105.68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413513.8</v>
      </c>
      <c r="AY140" s="17">
        <f>SUM(AY141:AY145)</f>
        <v>2075402.0699999998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24.23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55971.1</v>
      </c>
      <c r="AY142" s="20">
        <v>315964.34999999998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357542.7</v>
      </c>
      <c r="AY143" s="20">
        <v>1759413.49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7" t="s">
        <v>342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27">
        <f>AX7+AX117+AX161</f>
        <v>49442653.079999998</v>
      </c>
      <c r="AY184" s="27">
        <f>AY7+AY117+AY161</f>
        <v>233129256.62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21318413.199999999</v>
      </c>
      <c r="AY186" s="13">
        <f>AY187+AY222+AY287</f>
        <v>140814132.5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10089952.66</v>
      </c>
      <c r="AY187" s="15">
        <f>AY188+AY193+AY198+AY207+AY212+AY219</f>
        <v>61116901.82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6956415.8399999999</v>
      </c>
      <c r="AY188" s="17">
        <f>SUM(AY189:AY192)</f>
        <v>42102352.109999999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678452</v>
      </c>
      <c r="AY189" s="20">
        <v>4032080.64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6277963.8399999999</v>
      </c>
      <c r="AY191" s="20">
        <v>38070271.469999999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1512260.48</v>
      </c>
      <c r="AY193" s="17">
        <f>SUM(AY194:AY197)</f>
        <v>4269065.4800000004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1512260.48</v>
      </c>
      <c r="AY195" s="20">
        <v>4269065.4800000004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391572.79000000004</v>
      </c>
      <c r="AY198" s="17">
        <f>SUM(AY199:AY206)</f>
        <v>7663837.2699999996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250702.89</v>
      </c>
      <c r="AY200" s="20">
        <v>7310075.8799999999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140869.9</v>
      </c>
      <c r="AY201" s="20">
        <v>353761.39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278637.57</v>
      </c>
      <c r="AY212" s="17">
        <f>SUM(AY213:AY218)</f>
        <v>817776.59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278637.57</v>
      </c>
      <c r="AY214" s="20">
        <v>817776.59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951065.98</v>
      </c>
      <c r="AY219" s="17">
        <v>6263870.3700000001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951065.98</v>
      </c>
      <c r="AY220" s="20">
        <v>6263870.3700000001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6260761.0999999996</v>
      </c>
      <c r="AY222" s="15">
        <f>AY223+AY232+AY236+AY246+AY256+AY264+AY267+AY273+AY277</f>
        <v>33867887.440000005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614048.71</v>
      </c>
      <c r="AY223" s="17">
        <f>SUM(AY224:AY231)</f>
        <v>3699808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294060.96000000002</v>
      </c>
      <c r="AY224" s="20">
        <v>1633875.64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938753.52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116378.12</v>
      </c>
      <c r="AY227" s="20">
        <v>238090.87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69235.759999999995</v>
      </c>
      <c r="AY228" s="20">
        <v>270423.03999999998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72201.87</v>
      </c>
      <c r="AY229" s="20">
        <v>302931.11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62172</v>
      </c>
      <c r="AY231" s="20">
        <v>315733.82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25637.48</v>
      </c>
      <c r="AY232" s="17">
        <f>SUM(AY233:AY235)</f>
        <v>216681.77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25637.48</v>
      </c>
      <c r="AY233" s="20">
        <v>216681.77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288962.79000000004</v>
      </c>
      <c r="AY246" s="17">
        <f>SUM(AY247:AY255)</f>
        <v>4128889.87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39904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7632.8</v>
      </c>
      <c r="AY248" s="20">
        <v>175174.3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204.16</v>
      </c>
      <c r="AY249" s="20">
        <v>0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1670.4</v>
      </c>
      <c r="AY251" s="20">
        <v>9860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224734.07999999999</v>
      </c>
      <c r="AY252" s="20">
        <v>1206719.8899999999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16077.6</v>
      </c>
      <c r="AY253" s="20">
        <v>0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1525228.96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38643.75</v>
      </c>
      <c r="AY255" s="20">
        <v>1172002.72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669626.15999999992</v>
      </c>
      <c r="AY256" s="17">
        <f>SUM(AY257:AY263)</f>
        <v>2885994.59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19420</v>
      </c>
      <c r="AY258" s="20">
        <v>222041.86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629524.34</v>
      </c>
      <c r="AY259" s="20">
        <v>2648869.48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9690.99</v>
      </c>
      <c r="AY260" s="20">
        <v>3019.91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10990.83</v>
      </c>
      <c r="AY262" s="20">
        <v>0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12063.34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3786930.83</v>
      </c>
      <c r="AY264" s="17">
        <f>SUM(AY265:AY266)</f>
        <v>19865104.510000002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3786930.83</v>
      </c>
      <c r="AY265" s="20">
        <v>19865104.510000002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25796.25</v>
      </c>
      <c r="AY267" s="17">
        <f>SUM(AY268:AY272)</f>
        <v>503864.11000000004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16383.84</v>
      </c>
      <c r="AY268" s="20">
        <v>280254.07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9412.41</v>
      </c>
      <c r="AY269" s="20">
        <v>154187.1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0</v>
      </c>
      <c r="AY270" s="20">
        <v>69422.94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119408.89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119408.89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849758.88</v>
      </c>
      <c r="AY277" s="17">
        <f>SUM(AY278:AY286)</f>
        <v>2448135.7000000002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260733.28</v>
      </c>
      <c r="AY278" s="20">
        <v>205358.74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17501.86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61664</v>
      </c>
      <c r="AY283" s="20">
        <v>2182045.56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13165.16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527361.6</v>
      </c>
      <c r="AY285" s="20">
        <v>30064.38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4967699.4399999995</v>
      </c>
      <c r="AY287" s="15">
        <f>AY288+AY298+AY308+AY318+AY328+AY338+AY346+AY356+AY362</f>
        <v>45829343.240000002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2415749.0099999998</v>
      </c>
      <c r="AY288" s="17">
        <v>13010160.390000001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2373075.5</v>
      </c>
      <c r="AY289" s="20">
        <v>12591498.640000001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0</v>
      </c>
      <c r="AY292" s="20">
        <v>15121.13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550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42673.51</v>
      </c>
      <c r="AY295" s="20">
        <v>402990.62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0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104654.51999999999</v>
      </c>
      <c r="AY298" s="17">
        <f>SUM(AY299:AY307)</f>
        <v>1240588.77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28564.32</v>
      </c>
      <c r="AY300" s="20">
        <v>228081.2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49990.2</v>
      </c>
      <c r="AY301" s="20">
        <v>496279.52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12760</v>
      </c>
      <c r="AY303" s="20">
        <v>52808.05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13340</v>
      </c>
      <c r="AY304" s="20">
        <v>463420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261980.6</v>
      </c>
      <c r="AY308" s="17">
        <f>SUM(AY309:AY317)</f>
        <v>2628719.0300000003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1474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5568</v>
      </c>
      <c r="AY310" s="20">
        <v>0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98890</v>
      </c>
      <c r="AY312" s="20">
        <v>617188.31000000006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58522</v>
      </c>
      <c r="AY314" s="20">
        <v>0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99000.6</v>
      </c>
      <c r="AY317" s="20">
        <v>2010056.72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93978.319999999992</v>
      </c>
      <c r="AY318" s="17">
        <f>SUM(AY319:AY327)</f>
        <v>1030460.03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49859.95</v>
      </c>
      <c r="AY319" s="20">
        <v>135920.04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23516.1</v>
      </c>
      <c r="AY322" s="20">
        <v>93499.51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20602.27</v>
      </c>
      <c r="AY323" s="20">
        <v>801040.48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1818674.32</v>
      </c>
      <c r="AY328" s="17">
        <f>SUM(AY329:AY337)</f>
        <v>15285008.9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213409.96</v>
      </c>
      <c r="AY329" s="20">
        <v>6102335.1399999997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21801.16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151253.72</v>
      </c>
      <c r="AY331" s="20">
        <v>805189.01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518334.02</v>
      </c>
      <c r="AY333" s="20">
        <v>7090741.0999999996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4640</v>
      </c>
      <c r="AY334" s="20">
        <v>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921220.36</v>
      </c>
      <c r="AY335" s="20">
        <v>1242346.69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8593.07</v>
      </c>
      <c r="AY336" s="20">
        <v>22595.8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1223.19</v>
      </c>
      <c r="AY337" s="20">
        <v>0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40926.03</v>
      </c>
      <c r="AY338" s="17">
        <f>SUM(AY339:AY345)</f>
        <v>522478.33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32806.03</v>
      </c>
      <c r="AY339" s="20">
        <v>0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484036.33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38442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8120</v>
      </c>
      <c r="AY343" s="20">
        <v>0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0</v>
      </c>
      <c r="AY346" s="17">
        <f>SUM(AY347:AY355)</f>
        <v>0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0</v>
      </c>
      <c r="AY351" s="20">
        <v>0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168774.64</v>
      </c>
      <c r="AY356" s="17">
        <f>SUM(AY357:AY361)</f>
        <v>11731394.970000001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10231.719999999999</v>
      </c>
      <c r="AY357" s="20">
        <v>104848.99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158542.92000000001</v>
      </c>
      <c r="AY358" s="20">
        <v>11626545.98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62962</v>
      </c>
      <c r="AY362" s="17">
        <f>SUM(AY363:AY371)</f>
        <v>380532.82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60394</v>
      </c>
      <c r="AY363" s="20">
        <v>312310.5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2568</v>
      </c>
      <c r="AY364" s="20">
        <v>55063.32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12159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1000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2675537.62</v>
      </c>
      <c r="AY372" s="13">
        <f>AY373+AY385+AY391+AY403+AY416+AY423+AY433+AY436+AY447</f>
        <v>14420987.74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396317.46</v>
      </c>
      <c r="AY385" s="15">
        <f>AY386+AY390</f>
        <v>13345379.17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114408.93</v>
      </c>
      <c r="AY386" s="17">
        <f>SUM(AY387:AY389)</f>
        <v>488347.97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114408.93</v>
      </c>
      <c r="AY387" s="20">
        <v>488347.97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281908.53000000003</v>
      </c>
      <c r="AY390" s="17">
        <v>12857031.199999999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2067266.64</v>
      </c>
      <c r="AY391" s="15">
        <f>AY392+AY401</f>
        <v>0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2067266.64</v>
      </c>
      <c r="AY392" s="17">
        <f>SUM(AY393:AY400)</f>
        <v>0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2067266.64</v>
      </c>
      <c r="AY400" s="20">
        <v>0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211953.52</v>
      </c>
      <c r="AY403" s="15">
        <f>AY404+AY406+AY408+AY414</f>
        <v>927685.22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38711.519999999997</v>
      </c>
      <c r="AY404" s="17">
        <f>SUM(AY405)</f>
        <v>344844.52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38711.519999999997</v>
      </c>
      <c r="AY405" s="20">
        <v>344844.52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432840.7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432840.7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173242</v>
      </c>
      <c r="AY408" s="17">
        <f>SUM(AY409:AY413)</f>
        <v>150000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173242</v>
      </c>
      <c r="AY409" s="20">
        <v>150000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0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147923.35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147923.35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147923.35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594289.07999999996</v>
      </c>
      <c r="AY477" s="13">
        <f>AY478+AY489+AY494+AY499+AY502</f>
        <v>2897863.75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594289.07999999996</v>
      </c>
      <c r="AY478" s="15">
        <f>AY479+AY483</f>
        <v>2897863.75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594289.07999999996</v>
      </c>
      <c r="AY479" s="17">
        <f>SUM(AY480:AY482)</f>
        <v>2897863.75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594289.07999999996</v>
      </c>
      <c r="AY480" s="20">
        <v>2897863.75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3065678.24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2580440.35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2567725.27</v>
      </c>
    </row>
    <row r="514" spans="1:51" x14ac:dyDescent="0.25">
      <c r="A514" s="10" t="s">
        <v>996</v>
      </c>
      <c r="B514" s="16" t="s">
        <v>997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12715.08</v>
      </c>
    </row>
    <row r="516" spans="1:51" x14ac:dyDescent="0.25">
      <c r="A516" s="10" t="s">
        <v>1000</v>
      </c>
      <c r="B516" s="16" t="s">
        <v>1001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485237.89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485237.89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1020</v>
      </c>
      <c r="B526" s="21" t="s">
        <v>1021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SUM(AX527:AX535)</f>
        <v>0</v>
      </c>
      <c r="AY526" s="15">
        <f>SUM(AY527:AY535)</f>
        <v>0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67442218.439999998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67442218.439999998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67442218.439999998</v>
      </c>
    </row>
    <row r="539" spans="1:51" ht="16.5" customHeight="1" x14ac:dyDescent="0.25">
      <c r="A539" s="29"/>
      <c r="B539" s="47" t="s">
        <v>1045</v>
      </c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30">
        <f>AX186+AX372+AX453+AX477+AX507+AX536</f>
        <v>24588239.899999999</v>
      </c>
      <c r="AY539" s="30">
        <f>AY186+AY372+AY453+AY477+AY507+AY536</f>
        <v>228640880.67000002</v>
      </c>
    </row>
    <row r="540" spans="1:51" ht="16.5" customHeight="1" thickBot="1" x14ac:dyDescent="0.35">
      <c r="B540" s="48" t="s">
        <v>1046</v>
      </c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31">
        <f>AX184-AX539</f>
        <v>24854413.18</v>
      </c>
      <c r="AY540" s="31">
        <f>AY184-AY539</f>
        <v>4488375.9499999881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44" t="s">
        <v>1055</v>
      </c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</row>
    <row r="545" spans="2:51" ht="8.25" customHeight="1" x14ac:dyDescent="0.25"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</row>
    <row r="546" spans="2:51" x14ac:dyDescent="0.25"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</row>
    <row r="547" spans="2:5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9" t="s">
        <v>1048</v>
      </c>
      <c r="AW547" s="49"/>
      <c r="AX547" s="49"/>
      <c r="AY547" s="49"/>
    </row>
    <row r="548" spans="2:5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50" t="s">
        <v>1051</v>
      </c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V548" s="50" t="s">
        <v>1052</v>
      </c>
      <c r="AW548" s="50"/>
      <c r="AX548" s="50"/>
      <c r="AY548" s="50"/>
    </row>
    <row r="549" spans="2:5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V549" s="51"/>
      <c r="AW549" s="51"/>
      <c r="AX549" s="51"/>
      <c r="AY549" s="51"/>
    </row>
    <row r="550" spans="2:51" ht="15.75" customHeight="1" x14ac:dyDescent="0.25">
      <c r="B550" s="35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45" t="s">
        <v>1053</v>
      </c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V550" s="45" t="s">
        <v>1054</v>
      </c>
      <c r="AW550" s="45"/>
      <c r="AX550" s="45"/>
      <c r="AY550" s="45"/>
    </row>
    <row r="551" spans="2:51" ht="15" customHeight="1" x14ac:dyDescent="0.25">
      <c r="D551" s="37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S551" s="37"/>
      <c r="AV551" s="45"/>
      <c r="AW551" s="45"/>
      <c r="AX551" s="45"/>
      <c r="AY551" s="45"/>
    </row>
    <row r="552" spans="2:5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algorithmName="SHA-512" hashValue="3BAGLziTldwoPpdJQ+Gq/strhCFjNx3Lk0OQKcog5CbvFf1n6wV8LNad2oMka57lJHvyidabCHJjDwjGB/890Q==" saltValue="4KFruJn70zChZlKjHsWUbQ==" spinCount="100000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Administrador</cp:lastModifiedBy>
  <dcterms:created xsi:type="dcterms:W3CDTF">2023-01-26T20:58:39Z</dcterms:created>
  <dcterms:modified xsi:type="dcterms:W3CDTF">2023-04-24T15:47:22Z</dcterms:modified>
</cp:coreProperties>
</file>